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filterPrivacy="1" defaultThemeVersion="124226"/>
  <xr:revisionPtr revIDLastSave="0" documentId="13_ncr:1_{E9BBF7BC-70E3-4F0C-B593-D72F44A1A4B4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1.08" sheetId="4" r:id="rId1"/>
  </sheets>
  <calcPr calcId="191029"/>
</workbook>
</file>

<file path=xl/calcChain.xml><?xml version="1.0" encoding="utf-8"?>
<calcChain xmlns="http://schemas.openxmlformats.org/spreadsheetml/2006/main">
  <c r="C18" i="4" l="1"/>
  <c r="G20" i="4"/>
  <c r="G23" i="4" l="1"/>
  <c r="H20" i="4"/>
  <c r="H17" i="4"/>
  <c r="G15" i="4"/>
  <c r="F16" i="4"/>
  <c r="E14" i="4"/>
  <c r="H23" i="4"/>
  <c r="G6" i="4" l="1"/>
  <c r="G10" i="4" s="1"/>
  <c r="E5" i="4"/>
  <c r="E9" i="4" s="1"/>
  <c r="H8" i="4"/>
  <c r="H12" i="4" s="1"/>
  <c r="F7" i="4"/>
  <c r="F11" i="4" s="1"/>
  <c r="C16" i="4"/>
  <c r="C15" i="4"/>
  <c r="C14" i="4"/>
  <c r="C19" i="4" l="1"/>
  <c r="C17" i="4"/>
</calcChain>
</file>

<file path=xl/sharedStrings.xml><?xml version="1.0" encoding="utf-8"?>
<sst xmlns="http://schemas.openxmlformats.org/spreadsheetml/2006/main" count="26" uniqueCount="20">
  <si>
    <t>Meta Contratualizada em Candidatura</t>
  </si>
  <si>
    <t>Meta Apurada em Saldo</t>
  </si>
  <si>
    <t>Saldo Final Analisado (DPT)</t>
  </si>
  <si>
    <t xml:space="preserve">Correção Financeira </t>
  </si>
  <si>
    <t>Coeficiente de Correção Financeira Global</t>
  </si>
  <si>
    <t>Simulador de Correção Financeira_TO 1.08 Formação modular para empregados e desempregados</t>
  </si>
  <si>
    <t>N.º de Participantes empregados na formação</t>
  </si>
  <si>
    <t>% Participantes empregados que obtiveram certificação</t>
  </si>
  <si>
    <t>N.º de Participantes desempregados na formação</t>
  </si>
  <si>
    <t>% Participantes desempregados que obtiveram certificação</t>
  </si>
  <si>
    <t>Taxa de Cumprimento da Meta de Realização Participantes empregados</t>
  </si>
  <si>
    <t>Taxa de Cumprimento da Meta de Resultado Participantes empregados</t>
  </si>
  <si>
    <t>Taxa de Cumprimento da Meta de Realização Participantes desempregados</t>
  </si>
  <si>
    <t>Taxa de Cumprimento da Meta de Resultado Participantes desempregados</t>
  </si>
  <si>
    <t>indicador de realização</t>
  </si>
  <si>
    <t>empregados</t>
  </si>
  <si>
    <t>desempregados</t>
  </si>
  <si>
    <t>indicador de resultado</t>
  </si>
  <si>
    <t>1 indicador</t>
  </si>
  <si>
    <t>2 indicadores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</si>
</sst>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rebuchet MS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Trebuchet MS"/>
      <family val="2"/>
    </font>
    <font>
      <b/>
      <sz val="9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71C04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8" fontId="2" fillId="0" borderId="0" xfId="0" applyNumberFormat="1" applyFont="1"/>
    <xf numFmtId="0" fontId="0" fillId="0" borderId="0" xfId="0" applyFont="1" applyAlignment="1">
      <alignment vertical="center"/>
    </xf>
    <xf numFmtId="4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 wrapText="1"/>
    </xf>
    <xf numFmtId="10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vertical="center"/>
    </xf>
    <xf numFmtId="0" fontId="0" fillId="0" borderId="0" xfId="0" applyFont="1" applyAlignment="1">
      <alignment horizontal="center" vertical="center"/>
    </xf>
    <xf numFmtId="10" fontId="1" fillId="2" borderId="1" xfId="1" applyNumberFormat="1" applyFont="1" applyFill="1" applyBorder="1" applyAlignment="1" applyProtection="1">
      <alignment horizontal="center" vertical="center"/>
    </xf>
    <xf numFmtId="4" fontId="1" fillId="2" borderId="1" xfId="0" applyNumberFormat="1" applyFont="1" applyFill="1" applyBorder="1" applyAlignment="1" applyProtection="1">
      <alignment horizontal="center" vertical="center"/>
    </xf>
    <xf numFmtId="10" fontId="1" fillId="2" borderId="1" xfId="0" applyNumberFormat="1" applyFont="1" applyFill="1" applyBorder="1" applyAlignment="1" applyProtection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quotePrefix="1" applyFont="1"/>
    <xf numFmtId="0" fontId="9" fillId="0" borderId="6" xfId="0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10" fontId="3" fillId="0" borderId="7" xfId="0" applyNumberFormat="1" applyFont="1" applyBorder="1" applyAlignment="1">
      <alignment horizontal="center" vertical="center"/>
    </xf>
    <xf numFmtId="4" fontId="3" fillId="3" borderId="10" xfId="0" applyNumberFormat="1" applyFont="1" applyFill="1" applyBorder="1" applyAlignment="1">
      <alignment horizontal="center" vertical="center"/>
    </xf>
    <xf numFmtId="8" fontId="3" fillId="0" borderId="10" xfId="0" applyNumberFormat="1" applyFont="1" applyBorder="1" applyAlignment="1">
      <alignment horizontal="center" vertical="center"/>
    </xf>
    <xf numFmtId="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4" fontId="3" fillId="3" borderId="13" xfId="0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4" fontId="8" fillId="0" borderId="13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0" fontId="3" fillId="0" borderId="0" xfId="0" applyNumberFormat="1" applyFont="1" applyBorder="1" applyAlignment="1">
      <alignment horizontal="center" vertical="center"/>
    </xf>
    <xf numFmtId="10" fontId="3" fillId="0" borderId="11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0" fontId="2" fillId="0" borderId="0" xfId="0" applyFont="1" applyBorder="1"/>
    <xf numFmtId="0" fontId="2" fillId="0" borderId="11" xfId="0" applyFont="1" applyBorder="1"/>
    <xf numFmtId="164" fontId="7" fillId="0" borderId="14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8" fillId="0" borderId="10" xfId="0" applyNumberFormat="1" applyFont="1" applyBorder="1" applyAlignment="1">
      <alignment horizontal="center" vertical="center"/>
    </xf>
    <xf numFmtId="2" fontId="8" fillId="0" borderId="13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" fillId="2" borderId="1" xfId="0" applyFont="1" applyFill="1" applyBorder="1" applyAlignment="1" applyProtection="1">
      <alignment horizontal="right" vertical="center"/>
    </xf>
    <xf numFmtId="10" fontId="3" fillId="0" borderId="8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colors>
    <mruColors>
      <color rgb="FFF0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0</xdr:rowOff>
    </xdr:from>
    <xdr:to>
      <xdr:col>0</xdr:col>
      <xdr:colOff>1714499</xdr:colOff>
      <xdr:row>1</xdr:row>
      <xdr:rowOff>827489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0"/>
          <a:ext cx="1697181" cy="1199830"/>
        </a:xfrm>
        <a:prstGeom prst="rect">
          <a:avLst/>
        </a:prstGeom>
      </xdr:spPr>
    </xdr:pic>
    <xdr:clientData/>
  </xdr:twoCellAnchor>
  <xdr:twoCellAnchor editAs="oneCell">
    <xdr:from>
      <xdr:col>0</xdr:col>
      <xdr:colOff>155862</xdr:colOff>
      <xdr:row>19</xdr:row>
      <xdr:rowOff>95126</xdr:rowOff>
    </xdr:from>
    <xdr:to>
      <xdr:col>0</xdr:col>
      <xdr:colOff>978476</xdr:colOff>
      <xdr:row>20</xdr:row>
      <xdr:rowOff>70488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862" y="4424671"/>
          <a:ext cx="822614" cy="250721"/>
        </a:xfrm>
        <a:prstGeom prst="rect">
          <a:avLst/>
        </a:prstGeom>
      </xdr:spPr>
    </xdr:pic>
    <xdr:clientData/>
  </xdr:twoCellAnchor>
  <xdr:twoCellAnchor editAs="oneCell">
    <xdr:from>
      <xdr:col>0</xdr:col>
      <xdr:colOff>1115817</xdr:colOff>
      <xdr:row>19</xdr:row>
      <xdr:rowOff>95251</xdr:rowOff>
    </xdr:from>
    <xdr:to>
      <xdr:col>0</xdr:col>
      <xdr:colOff>1684837</xdr:colOff>
      <xdr:row>21</xdr:row>
      <xdr:rowOff>178379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5817" y="4424796"/>
          <a:ext cx="569020" cy="4675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J26"/>
  <sheetViews>
    <sheetView showGridLines="0" tabSelected="1" zoomScaleNormal="100" workbookViewId="0">
      <selection activeCell="J10" sqref="J10"/>
    </sheetView>
  </sheetViews>
  <sheetFormatPr defaultRowHeight="11.25" x14ac:dyDescent="0.2"/>
  <cols>
    <col min="1" max="1" width="30.42578125" style="1" bestFit="1" customWidth="1"/>
    <col min="2" max="2" width="76.42578125" style="1" customWidth="1"/>
    <col min="3" max="3" width="16.85546875" style="1" customWidth="1"/>
    <col min="4" max="4" width="9.140625" style="1"/>
    <col min="5" max="8" width="13.140625" style="1" hidden="1" customWidth="1"/>
    <col min="9" max="9" width="10.42578125" style="1" hidden="1" customWidth="1"/>
    <col min="10" max="16384" width="9.140625" style="1"/>
  </cols>
  <sheetData>
    <row r="1" spans="1:8" ht="29.25" customHeight="1" x14ac:dyDescent="0.2"/>
    <row r="2" spans="1:8" ht="68.25" customHeight="1" x14ac:dyDescent="0.35">
      <c r="E2" s="52" t="s">
        <v>14</v>
      </c>
      <c r="F2" s="53"/>
      <c r="G2" s="54" t="s">
        <v>17</v>
      </c>
      <c r="H2" s="54"/>
    </row>
    <row r="3" spans="1:8" s="2" customFormat="1" ht="21" customHeight="1" x14ac:dyDescent="0.25">
      <c r="A3" s="57" t="s">
        <v>5</v>
      </c>
      <c r="B3" s="57"/>
      <c r="C3" s="57"/>
      <c r="D3" s="4"/>
      <c r="E3" s="24" t="s">
        <v>15</v>
      </c>
      <c r="F3" s="32" t="s">
        <v>16</v>
      </c>
      <c r="G3" s="24" t="s">
        <v>15</v>
      </c>
      <c r="H3" s="22" t="s">
        <v>16</v>
      </c>
    </row>
    <row r="4" spans="1:8" s="2" customFormat="1" ht="8.25" customHeight="1" x14ac:dyDescent="0.25">
      <c r="A4" s="7"/>
      <c r="B4" s="7"/>
      <c r="C4" s="12"/>
      <c r="D4" s="3"/>
      <c r="E4" s="25"/>
      <c r="F4" s="33"/>
      <c r="G4" s="26"/>
    </row>
    <row r="5" spans="1:8" s="2" customFormat="1" ht="21" customHeight="1" x14ac:dyDescent="0.25">
      <c r="A5" s="58" t="s">
        <v>0</v>
      </c>
      <c r="B5" s="11" t="s">
        <v>6</v>
      </c>
      <c r="C5" s="8">
        <v>0</v>
      </c>
      <c r="D5" s="3"/>
      <c r="E5" s="20">
        <f>+C5*0.9</f>
        <v>0</v>
      </c>
      <c r="F5" s="34"/>
      <c r="G5" s="27"/>
      <c r="H5" s="21"/>
    </row>
    <row r="6" spans="1:8" s="2" customFormat="1" ht="21" customHeight="1" x14ac:dyDescent="0.25">
      <c r="A6" s="59"/>
      <c r="B6" s="9" t="s">
        <v>7</v>
      </c>
      <c r="C6" s="10">
        <v>0</v>
      </c>
      <c r="D6" s="3"/>
      <c r="E6" s="20"/>
      <c r="F6" s="34"/>
      <c r="G6" s="27">
        <f>+C6*0.9</f>
        <v>0</v>
      </c>
      <c r="H6" s="21"/>
    </row>
    <row r="7" spans="1:8" s="2" customFormat="1" ht="21" customHeight="1" x14ac:dyDescent="0.25">
      <c r="A7" s="59"/>
      <c r="B7" s="11" t="s">
        <v>8</v>
      </c>
      <c r="C7" s="8">
        <v>0</v>
      </c>
      <c r="D7" s="3"/>
      <c r="E7" s="21"/>
      <c r="F7" s="35">
        <f>+C7*0.9</f>
        <v>0</v>
      </c>
      <c r="G7" s="27"/>
      <c r="H7" s="21"/>
    </row>
    <row r="8" spans="1:8" s="2" customFormat="1" ht="21" customHeight="1" x14ac:dyDescent="0.25">
      <c r="A8" s="60"/>
      <c r="B8" s="9" t="s">
        <v>9</v>
      </c>
      <c r="C8" s="10">
        <v>0</v>
      </c>
      <c r="D8" s="3"/>
      <c r="E8" s="21"/>
      <c r="F8" s="34"/>
      <c r="G8" s="27"/>
      <c r="H8" s="20">
        <f>+C8*0.9</f>
        <v>0</v>
      </c>
    </row>
    <row r="9" spans="1:8" s="2" customFormat="1" ht="21" customHeight="1" x14ac:dyDescent="0.25">
      <c r="A9" s="61" t="s">
        <v>1</v>
      </c>
      <c r="B9" s="11" t="s">
        <v>6</v>
      </c>
      <c r="C9" s="8">
        <v>0</v>
      </c>
      <c r="D9" s="3"/>
      <c r="E9" s="19">
        <f>+C9-E5</f>
        <v>0</v>
      </c>
      <c r="F9" s="36"/>
      <c r="G9" s="28"/>
      <c r="H9" s="17"/>
    </row>
    <row r="10" spans="1:8" s="2" customFormat="1" ht="21" customHeight="1" x14ac:dyDescent="0.25">
      <c r="A10" s="62"/>
      <c r="B10" s="9" t="s">
        <v>7</v>
      </c>
      <c r="C10" s="10">
        <v>0</v>
      </c>
      <c r="D10" s="3"/>
      <c r="E10" s="16"/>
      <c r="F10" s="36"/>
      <c r="G10" s="29">
        <f>+C10-G6</f>
        <v>0</v>
      </c>
      <c r="H10" s="17"/>
    </row>
    <row r="11" spans="1:8" s="2" customFormat="1" ht="21" customHeight="1" x14ac:dyDescent="0.25">
      <c r="A11" s="62"/>
      <c r="B11" s="11" t="s">
        <v>8</v>
      </c>
      <c r="C11" s="8">
        <v>0</v>
      </c>
      <c r="D11" s="3"/>
      <c r="E11" s="17"/>
      <c r="F11" s="37">
        <f>+C11-F7</f>
        <v>0</v>
      </c>
      <c r="G11" s="28"/>
      <c r="H11" s="17"/>
    </row>
    <row r="12" spans="1:8" s="2" customFormat="1" ht="21" customHeight="1" x14ac:dyDescent="0.25">
      <c r="A12" s="62"/>
      <c r="B12" s="9" t="s">
        <v>9</v>
      </c>
      <c r="C12" s="10">
        <v>0</v>
      </c>
      <c r="D12" s="3"/>
      <c r="E12" s="17"/>
      <c r="F12" s="36"/>
      <c r="G12" s="30"/>
      <c r="H12" s="16">
        <f>+C12-H8</f>
        <v>0</v>
      </c>
    </row>
    <row r="13" spans="1:8" s="2" customFormat="1" ht="21" customHeight="1" x14ac:dyDescent="0.25">
      <c r="A13" s="63"/>
      <c r="B13" s="11" t="s">
        <v>2</v>
      </c>
      <c r="C13" s="8">
        <v>0</v>
      </c>
      <c r="D13" s="3"/>
      <c r="E13" s="38"/>
      <c r="F13" s="39"/>
      <c r="G13" s="3"/>
      <c r="H13" s="3"/>
    </row>
    <row r="14" spans="1:8" s="2" customFormat="1" ht="21" customHeight="1" x14ac:dyDescent="0.25">
      <c r="A14" s="55" t="s">
        <v>10</v>
      </c>
      <c r="B14" s="55"/>
      <c r="C14" s="13">
        <f>IF(C5,C9/C5,0)</f>
        <v>0</v>
      </c>
      <c r="D14" s="5"/>
      <c r="E14" s="46" t="e">
        <f>(0.9*C5-C9)/(0.9*C5)</f>
        <v>#DIV/0!</v>
      </c>
      <c r="F14" s="47"/>
      <c r="G14" s="48"/>
      <c r="H14" s="49"/>
    </row>
    <row r="15" spans="1:8" s="2" customFormat="1" ht="21" customHeight="1" x14ac:dyDescent="0.25">
      <c r="A15" s="55" t="s">
        <v>11</v>
      </c>
      <c r="B15" s="55"/>
      <c r="C15" s="13">
        <f>IF(C6,C10/C6,0)</f>
        <v>0</v>
      </c>
      <c r="D15" s="5"/>
      <c r="E15" s="49"/>
      <c r="F15" s="47"/>
      <c r="G15" s="50" t="e">
        <f>(0.9*C6-C10)/(0.9*C6)</f>
        <v>#DIV/0!</v>
      </c>
      <c r="H15" s="49"/>
    </row>
    <row r="16" spans="1:8" s="2" customFormat="1" ht="21" customHeight="1" x14ac:dyDescent="0.25">
      <c r="A16" s="55" t="s">
        <v>12</v>
      </c>
      <c r="B16" s="55"/>
      <c r="C16" s="13">
        <f>IF(C7,C11/C7,0)</f>
        <v>0</v>
      </c>
      <c r="D16" s="5"/>
      <c r="E16" s="19"/>
      <c r="F16" s="51" t="e">
        <f>(0.9*C7-C11)/(0.9*C7)</f>
        <v>#DIV/0!</v>
      </c>
      <c r="G16" s="48"/>
      <c r="H16" s="49"/>
    </row>
    <row r="17" spans="1:10" s="2" customFormat="1" ht="21" customHeight="1" x14ac:dyDescent="0.25">
      <c r="A17" s="55" t="s">
        <v>13</v>
      </c>
      <c r="B17" s="55"/>
      <c r="C17" s="13">
        <f>IF(C8,C12/C8,0)</f>
        <v>0</v>
      </c>
      <c r="D17" s="5"/>
      <c r="E17" s="19"/>
      <c r="F17" s="47"/>
      <c r="G17" s="48"/>
      <c r="H17" s="19" t="e">
        <f>(0.9*C8-C12)/(0.9*C8)</f>
        <v>#DIV/0!</v>
      </c>
    </row>
    <row r="18" spans="1:10" s="3" customFormat="1" ht="21" customHeight="1" x14ac:dyDescent="0.25">
      <c r="A18" s="55" t="s">
        <v>3</v>
      </c>
      <c r="B18" s="55"/>
      <c r="C18" s="14">
        <f>+IF(AND(C5&gt;0,C7&gt;0),(IF(IF(0.9*C8,((0.9*C8-C12)/(0.9*C8)),0)*0.05*C13&gt;0,IF(0.9*C8,((0.9*C8-C12)/(0.9*C8)),0)*0.05*C13,0))+IF(IF(0.9*C6,((0.9*C6-C10)/(0.9*C6)),0)*0.05*C13&gt;0,IF(0.9*C6,((0.9*C6-C10)/(0.9*C6)),0)*0.05*C13,0),IF(AND(C7&gt;0,C5),IF(IF(0.9*C6,((0.9*C6-C10)/(0.9*C6)),0)*0.1*C13&gt;0,IF(0.9*C6,((0.9*C6-C10)/(0.9*C6)),0)*0.1*C13,0)+IF(AND(C7,C5=0),(IF(IF(0.9*C8,((0.9*C8-C12)/(0.9*C8)),0)*0.1*C13&gt;0,IF(0.9*C8,((0.9*C8-C12)/(0.9*C8)),0)*0.1*C13,0))),IF(IF(0.9*C6,((0.9*C6-C10)/(0.9*C6)),0)*0.1*C13&gt;0,IF(0.9*C6,((0.9*C6-C10)/(0.9*C6)),0)*0.1*C13,0)+IF(AND(C7,C5=0),(IF(IF(0.9*C8,((0.9*C8-C12)/(0.9*C8)),0)*0.1*C13&gt;0,IF(0.9*C8,((0.9*C8-C12)/(0.9*C8)),0)*0.1*C13,0)))))</f>
        <v>0</v>
      </c>
      <c r="D18" s="5"/>
      <c r="E18" s="40"/>
      <c r="F18" s="41"/>
      <c r="G18" s="5"/>
      <c r="H18" s="5"/>
      <c r="I18" s="5"/>
    </row>
    <row r="19" spans="1:10" s="3" customFormat="1" ht="21" customHeight="1" x14ac:dyDescent="0.25">
      <c r="A19" s="55" t="s">
        <v>4</v>
      </c>
      <c r="B19" s="55"/>
      <c r="C19" s="15">
        <f>IF(C13,C18/C13,0)</f>
        <v>0</v>
      </c>
      <c r="E19" s="42"/>
      <c r="F19" s="45"/>
      <c r="G19" s="45"/>
      <c r="H19" s="31"/>
      <c r="I19" s="56" t="s">
        <v>18</v>
      </c>
    </row>
    <row r="20" spans="1:10" ht="21" customHeight="1" x14ac:dyDescent="0.2">
      <c r="E20" s="42"/>
      <c r="F20" s="45"/>
      <c r="G20" s="45">
        <f>ROUND(IF(IF(0.9*C6,((0.9*C6-C10)/(0.9*C6)),0)*0.1*C13&gt;0,IF(0.9*C6,((0.9*C6-C10)/(0.9*C6)),0)*0.1*C13,0),2)</f>
        <v>0</v>
      </c>
      <c r="H20" s="31">
        <f>ROUND((IF(IF(0.9*C8,((0.9*C8-C12)/(0.9*C8)),0)*0.1*C13&gt;0,IF(0.9*C8,((0.9*C8-C12)/(0.9*C8)),0)*0.1*C13,0)),2)</f>
        <v>0</v>
      </c>
      <c r="I20" s="56"/>
      <c r="J20" s="3"/>
    </row>
    <row r="21" spans="1:10" ht="8.25" customHeight="1" x14ac:dyDescent="0.2">
      <c r="B21" s="6"/>
      <c r="E21" s="43"/>
      <c r="F21" s="44"/>
      <c r="I21" s="5"/>
    </row>
    <row r="22" spans="1:10" ht="21" customHeight="1" x14ac:dyDescent="0.2">
      <c r="C22" s="23"/>
      <c r="E22" s="18"/>
      <c r="F22" s="42"/>
      <c r="G22" s="31"/>
      <c r="H22" s="18"/>
      <c r="I22" s="56" t="s">
        <v>19</v>
      </c>
    </row>
    <row r="23" spans="1:10" ht="21" customHeight="1" x14ac:dyDescent="0.2">
      <c r="E23" s="18"/>
      <c r="F23" s="42"/>
      <c r="G23" s="31">
        <f>+IF(IF(0.9*C6,((0.9*C6-C10)/(0.9*C6)),0)*0.05*C13&gt;0,IF(0.9*C6,((0.9*C6-C10)/(0.9*C6)),0)*0.05*C13,0)</f>
        <v>0</v>
      </c>
      <c r="H23" s="18">
        <f>+(IF(IF(0.9*C8,((0.9*C8-C12)/(0.9*C8)),0)*0.05*C13&gt;0,IF(0.9*C8,((0.9*C8-C12)/(0.9*C8)),0)*0.05*C13,0))</f>
        <v>0</v>
      </c>
      <c r="I23" s="56"/>
    </row>
    <row r="24" spans="1:10" ht="13.5" x14ac:dyDescent="0.2">
      <c r="I24" s="5"/>
    </row>
    <row r="25" spans="1:10" ht="13.5" x14ac:dyDescent="0.2">
      <c r="I25" s="5"/>
    </row>
    <row r="26" spans="1:10" ht="13.5" x14ac:dyDescent="0.2">
      <c r="I26" s="5"/>
    </row>
  </sheetData>
  <sheetProtection algorithmName="SHA-512" hashValue="DScUKFAHM82JzVzXORFciprDSARVTy8dThw/J/WyzJBBaCgxBOYw3SfHCqJxfAZMomcEQ0ww312Q7so6ihowlg==" saltValue="uc3BXSUmJTGAP/sl/Dy0RQ==" spinCount="100000" sheet="1" objects="1" scenarios="1"/>
  <mergeCells count="13">
    <mergeCell ref="I19:I20"/>
    <mergeCell ref="I22:I23"/>
    <mergeCell ref="A19:B19"/>
    <mergeCell ref="A3:C3"/>
    <mergeCell ref="A5:A8"/>
    <mergeCell ref="A9:A13"/>
    <mergeCell ref="A14:B14"/>
    <mergeCell ref="A15:B15"/>
    <mergeCell ref="E2:F2"/>
    <mergeCell ref="G2:H2"/>
    <mergeCell ref="A16:B16"/>
    <mergeCell ref="A17:B17"/>
    <mergeCell ref="A18:B18"/>
  </mergeCells>
  <conditionalFormatting sqref="E5:H12">
    <cfRule type="cellIs" dxfId="5" priority="6" operator="lessThan">
      <formula>0</formula>
    </cfRule>
  </conditionalFormatting>
  <conditionalFormatting sqref="G9:H12">
    <cfRule type="cellIs" dxfId="4" priority="5" operator="greaterThanOrEqual">
      <formula>0.1</formula>
    </cfRule>
  </conditionalFormatting>
  <conditionalFormatting sqref="E19:H20">
    <cfRule type="cellIs" dxfId="3" priority="3" operator="greaterThan">
      <formula>0</formula>
    </cfRule>
    <cfRule type="cellIs" dxfId="2" priority="4" operator="greaterThan">
      <formula>0</formula>
    </cfRule>
  </conditionalFormatting>
  <conditionalFormatting sqref="E22:H23">
    <cfRule type="cellIs" dxfId="1" priority="1" operator="greater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2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8773B947088144A699C6B2197A9679" ma:contentTypeVersion="1" ma:contentTypeDescription="Criar um novo documento." ma:contentTypeScope="" ma:versionID="0212e429be6abf0d03b495b687ff0385">
  <xsd:schema xmlns:xsd="http://www.w3.org/2001/XMLSchema" xmlns:xs="http://www.w3.org/2001/XMLSchema" xmlns:p="http://schemas.microsoft.com/office/2006/metadata/properties" xmlns:ns2="ecbf0ea5-6b1a-429a-907b-16722a44a123" targetNamespace="http://schemas.microsoft.com/office/2006/metadata/properties" ma:root="true" ma:fieldsID="be072e8143eea30a700ecf2dd9dce439" ns2:_="">
    <xsd:import namespace="ecbf0ea5-6b1a-429a-907b-16722a44a123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f0ea5-6b1a-429a-907b-16722a44a1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8FCF75-9314-4D58-9185-4F6E661FD9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82A2BE-2B19-4F6D-B8B3-9A15F6F0FC8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2006/metadata/properties"/>
    <ds:schemaRef ds:uri="ecbf0ea5-6b1a-429a-907b-16722a44a123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1F966CD-8854-424C-823B-CE1D70122C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f0ea5-6b1a-429a-907b-16722a44a1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1.08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2020-06-30T14:28:39Z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0x010100A88773B947088144A699C6B2197A9679</vt:lpwstr>
  </property>
</Properties>
</file>